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locha\Data\MĚSTO\Město2024\"/>
    </mc:Choice>
  </mc:AlternateContent>
  <bookViews>
    <workbookView xWindow="0" yWindow="0" windowWidth="28800" windowHeight="12435" tabRatio="599"/>
  </bookViews>
  <sheets>
    <sheet name="Návrh rozp2024-název organizace" sheetId="38" r:id="rId1"/>
  </sheets>
  <calcPr calcId="152511"/>
</workbook>
</file>

<file path=xl/calcChain.xml><?xml version="1.0" encoding="utf-8"?>
<calcChain xmlns="http://schemas.openxmlformats.org/spreadsheetml/2006/main">
  <c r="I20" i="38" l="1"/>
  <c r="I17" i="38" l="1"/>
  <c r="I14" i="38" l="1"/>
  <c r="I12" i="38"/>
  <c r="I11" i="38" l="1"/>
  <c r="J33" i="38" l="1"/>
  <c r="J10" i="38"/>
  <c r="I10" i="38" l="1"/>
  <c r="H10" i="38"/>
  <c r="G10" i="38"/>
  <c r="F10" i="38"/>
  <c r="E10" i="38"/>
  <c r="J5" i="38"/>
  <c r="I5" i="38"/>
  <c r="H5" i="38"/>
  <c r="G5" i="38"/>
  <c r="F5" i="38"/>
  <c r="E5" i="38"/>
  <c r="I33" i="38" l="1"/>
  <c r="H33" i="38"/>
  <c r="G33" i="38"/>
  <c r="F33" i="38"/>
  <c r="E33" i="38"/>
</calcChain>
</file>

<file path=xl/sharedStrings.xml><?xml version="1.0" encoding="utf-8"?>
<sst xmlns="http://schemas.openxmlformats.org/spreadsheetml/2006/main" count="154" uniqueCount="119">
  <si>
    <t>Poř.</t>
  </si>
  <si>
    <t>Měrná</t>
  </si>
  <si>
    <t>číslo</t>
  </si>
  <si>
    <t>Ukazatel</t>
  </si>
  <si>
    <t>jednotka</t>
  </si>
  <si>
    <t>1.</t>
  </si>
  <si>
    <t>Výnosy celkem</t>
  </si>
  <si>
    <t>2.</t>
  </si>
  <si>
    <t>4.</t>
  </si>
  <si>
    <t>5.</t>
  </si>
  <si>
    <t>6.</t>
  </si>
  <si>
    <t>Příspěvek na investice</t>
  </si>
  <si>
    <t>7.</t>
  </si>
  <si>
    <t>Náklady celkem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</si>
  <si>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</si>
  <si>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</si>
  <si>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</si>
  <si>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</si>
  <si>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</si>
  <si>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</si>
  <si>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</si>
  <si>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</si>
  <si>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</si>
  <si>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</si>
  <si>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</si>
  <si>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20.</t>
  </si>
  <si>
    <t>21.</t>
  </si>
  <si>
    <t>Průměrná měsíční mzda</t>
  </si>
  <si>
    <t>Kč</t>
  </si>
  <si>
    <t>osob</t>
  </si>
  <si>
    <t>Fyzický stav pracovníků</t>
  </si>
  <si>
    <t>501 - Spotřeba materiálu</t>
  </si>
  <si>
    <t>502 - Spotřeba energie</t>
  </si>
  <si>
    <t>512 - Cestovné</t>
  </si>
  <si>
    <t>518 - Ostatní služby</t>
  </si>
  <si>
    <t>521 - Mzdové náklady</t>
  </si>
  <si>
    <t>Poznámka</t>
  </si>
  <si>
    <t>Náklady v Kč</t>
  </si>
  <si>
    <t>Cena pronájmu v Kč</t>
  </si>
  <si>
    <t>Kategorie strávníků</t>
  </si>
  <si>
    <t>Cena oběda v Kč</t>
  </si>
  <si>
    <t>HČ</t>
  </si>
  <si>
    <t>DČ</t>
  </si>
  <si>
    <t>Evid. přepočtený stav pracovníků</t>
  </si>
  <si>
    <t>Náklady na jeden oběd a cena, za kterou je oběd prodáván; dle kategorií strávníků</t>
  </si>
  <si>
    <t>513 - Náklady na reprezentaci</t>
  </si>
  <si>
    <t>524, 525 - Zákonné a jiné sociální pojištění</t>
  </si>
  <si>
    <t>527, 528 - Zákonné a jiné sociální náklady</t>
  </si>
  <si>
    <t>56X - Finanční náklady</t>
  </si>
  <si>
    <t>60X až 64X - Výnosy z činnosti</t>
  </si>
  <si>
    <t>66X - Finanční výnosy</t>
  </si>
  <si>
    <t>3.</t>
  </si>
  <si>
    <t>16.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</si>
  <si>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</si>
  <si>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</si>
  <si>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</si>
  <si>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</si>
  <si>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</si>
  <si>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</si>
  <si>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</si>
  <si>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</si>
  <si>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</si>
  <si>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</si>
  <si>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67X - Výnosy z transferů</t>
  </si>
  <si>
    <t>50X - Jiné spotřebované nákupy</t>
  </si>
  <si>
    <t>53X - Daně a poplatky</t>
  </si>
  <si>
    <t>541, 542 - Pokuty, úroky z prodlení a penále</t>
  </si>
  <si>
    <t>549 - Ostatní náklady z činnosti</t>
  </si>
  <si>
    <t>54X - Jiné ostatní náklady</t>
  </si>
  <si>
    <t>551 - Odpisy dlouhodobého majetku</t>
  </si>
  <si>
    <t>558 - Náklady z drobného dlouhodobého majetku</t>
  </si>
  <si>
    <t>55X - Jiné odpisy, rezervy a opravné položky</t>
  </si>
  <si>
    <t>57X - Náklady na transfery</t>
  </si>
  <si>
    <t>59X - Daň z příjmů</t>
  </si>
  <si>
    <t>Výsledek hospodaření</t>
  </si>
  <si>
    <t>Náklady na provoz v nebytových prostorech zřizovatele spravovaných organizací a cena, za kterou je pronájem realizován</t>
  </si>
  <si>
    <t>543 - Dary a jiná bezúplatná předání</t>
  </si>
  <si>
    <t>511 - Opravy a udržování</t>
  </si>
  <si>
    <t>Nebytový prostor - subjekt</t>
  </si>
  <si>
    <t>Rozpočet 2023</t>
  </si>
  <si>
    <t>Skutečný rozpočet 2023</t>
  </si>
  <si>
    <t>Návrh rozpočtu 2024</t>
  </si>
  <si>
    <t>Velká tělocvična (hodina)</t>
  </si>
  <si>
    <t>Malá tělocvična (lezecká stěna) (hodina)</t>
  </si>
  <si>
    <t>Bazén (hodina)</t>
  </si>
  <si>
    <t>Učebna (hodina)</t>
  </si>
  <si>
    <t>Jídelna (hodina)</t>
  </si>
  <si>
    <t>Venkovní učebna (hodina)</t>
  </si>
  <si>
    <t>Mléčný automat (měsíc)</t>
  </si>
  <si>
    <t>HO Adrenalin - lezecká stěna (hodina)</t>
  </si>
  <si>
    <t>A - žáci do 6 let (obědú</t>
  </si>
  <si>
    <t>A - žáci 7-10 let (obed)</t>
  </si>
  <si>
    <t>A - žáci 11-14 let (oběd)</t>
  </si>
  <si>
    <t>A - žáci 15 a více let (oběd)</t>
  </si>
  <si>
    <t>B - děti do 6 let (celodenní strava)</t>
  </si>
  <si>
    <t>B - děti 7 let (celodenní strava)</t>
  </si>
  <si>
    <t>B - děti do 6 let (oběd)</t>
  </si>
  <si>
    <t>B - děti 7 let (oběd)</t>
  </si>
  <si>
    <t>B - žáci do 6 let (oběd)</t>
  </si>
  <si>
    <t>B - žáci 7-10 let (oběd)</t>
  </si>
  <si>
    <t>B - žáci 11-14 let (oběd)</t>
  </si>
  <si>
    <t>B - žáci 15 a více let (oběd)</t>
  </si>
  <si>
    <t>C - věcné náklady MŠ (celodenní strava)</t>
  </si>
  <si>
    <t>C - věcné náklady ZŠ (oběd)</t>
  </si>
  <si>
    <t>D - děti do 6 let (např. soukromé dětské skupiny) (celodenní strava)</t>
  </si>
  <si>
    <t>D - děti 7 let (např. soukromé dětské skupiny) (celodenní strava)</t>
  </si>
  <si>
    <t>D - děti do 6 let (např. soukromé dětské skupiny) (oběd)</t>
  </si>
  <si>
    <t>D - děti 7 let (např. soukromé dětské skupiny) (oběd)</t>
  </si>
  <si>
    <t>D - děti do 6 let (např. soukromé dětské skupiny) (oběd, svačina)</t>
  </si>
  <si>
    <t>D - děti 7 let (např. soukromé dětské skupiny) (oběd, svačina)</t>
  </si>
  <si>
    <t>E - zaměstnanci organizace s vývařovnou (oběd)</t>
  </si>
  <si>
    <t>H - zaměstnanci PO SMPv (oběd)</t>
  </si>
  <si>
    <t>K - cizí strávník bez dovozu stravy (oběd)</t>
  </si>
  <si>
    <t>L - cizí strávník s dovozem stravy (oběd)</t>
  </si>
  <si>
    <t>Základní škola Prostějov, ul. Dr. Horáka 24, IČO 47922516</t>
  </si>
  <si>
    <t>Sauna (hodina+předehřev)</t>
  </si>
  <si>
    <t>16a.</t>
  </si>
  <si>
    <t>52x - Osobní náklady hrazené z vlastní činnosti)*</t>
  </si>
  <si>
    <t xml:space="preserve">          )* Jedná se o osobní náklady, které ve vztahu ke zřizovateli nejsou závazným ukazatelem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</si>
</sst>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charset val="238"/>
    </font>
    <font>
      <sz val="5"/>
      <name val="Times New Roman"/>
      <family val="1"/>
      <charset val="238"/>
    </font>
    <font>
      <b/>
      <sz val="6"/>
      <name val="Times New Roman CE"/>
      <family val="1"/>
      <charset val="238"/>
    </font>
    <font>
      <sz val="6"/>
      <name val="Times New Roman CE"/>
      <family val="1"/>
      <charset val="238"/>
    </font>
    <font>
      <b/>
      <i/>
      <sz val="6"/>
      <name val="Times New Roman CE"/>
      <family val="1"/>
      <charset val="238"/>
    </font>
    <font>
      <b/>
      <u/>
      <sz val="6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6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" fontId="1" fillId="0" borderId="0"/>
  </cellStyleXfs>
  <cellXfs count="173">
    <xf numFmtId="0" fontId="0" fillId="0" borderId="0" xfId="0"/>
    <xf numFmtId="3" fontId="2" fillId="0" borderId="0" xfId="1" applyFont="1" applyBorder="1" applyAlignment="1">
      <alignment horizontal="center"/>
    </xf>
    <xf numFmtId="3" fontId="2" fillId="0" borderId="0" xfId="1" applyFont="1" applyFill="1" applyBorder="1"/>
    <xf numFmtId="3" fontId="2" fillId="0" borderId="0" xfId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center"/>
    </xf>
    <xf numFmtId="3" fontId="2" fillId="0" borderId="1" xfId="1" applyFont="1" applyBorder="1" applyAlignment="1">
      <alignment horizontal="center"/>
    </xf>
    <xf numFmtId="3" fontId="2" fillId="0" borderId="2" xfId="1" applyFont="1" applyFill="1" applyBorder="1"/>
    <xf numFmtId="3" fontId="2" fillId="0" borderId="3" xfId="1" applyFont="1" applyFill="1" applyBorder="1"/>
    <xf numFmtId="3" fontId="3" fillId="0" borderId="0" xfId="1" applyFont="1" applyFill="1" applyBorder="1"/>
    <xf numFmtId="3" fontId="2" fillId="0" borderId="4" xfId="1" applyFont="1" applyFill="1" applyBorder="1"/>
    <xf numFmtId="3" fontId="2" fillId="0" borderId="5" xfId="1" applyFont="1" applyFill="1" applyBorder="1"/>
    <xf numFmtId="3" fontId="2" fillId="0" borderId="6" xfId="1" applyFont="1" applyFill="1" applyBorder="1"/>
    <xf numFmtId="3" fontId="2" fillId="0" borderId="5" xfId="1" applyFont="1" applyFill="1" applyBorder="1" applyAlignment="1"/>
    <xf numFmtId="3" fontId="2" fillId="0" borderId="6" xfId="1" applyFont="1" applyFill="1" applyBorder="1" applyAlignment="1"/>
    <xf numFmtId="3" fontId="2" fillId="0" borderId="0" xfId="1" applyFont="1" applyFill="1" applyBorder="1" applyAlignment="1"/>
    <xf numFmtId="3" fontId="2" fillId="0" borderId="8" xfId="1" applyFont="1" applyFill="1" applyBorder="1"/>
    <xf numFmtId="3" fontId="2" fillId="0" borderId="9" xfId="1" applyFont="1" applyFill="1" applyBorder="1"/>
    <xf numFmtId="3" fontId="3" fillId="0" borderId="5" xfId="1" applyFont="1" applyFill="1" applyBorder="1"/>
    <xf numFmtId="3" fontId="3" fillId="0" borderId="6" xfId="1" applyFont="1" applyFill="1" applyBorder="1"/>
    <xf numFmtId="3" fontId="4" fillId="0" borderId="0" xfId="1" applyFont="1" applyFill="1" applyBorder="1"/>
    <xf numFmtId="4" fontId="4" fillId="0" borderId="10" xfId="1" applyNumberFormat="1" applyFont="1" applyBorder="1" applyAlignment="1">
      <alignment horizontal="center"/>
    </xf>
    <xf numFmtId="4" fontId="4" fillId="0" borderId="11" xfId="1" applyNumberFormat="1" applyFont="1" applyFill="1" applyBorder="1"/>
    <xf numFmtId="4" fontId="4" fillId="0" borderId="12" xfId="1" applyNumberFormat="1" applyFont="1" applyFill="1" applyBorder="1"/>
    <xf numFmtId="4" fontId="4" fillId="0" borderId="0" xfId="1" applyNumberFormat="1" applyFont="1" applyFill="1" applyBorder="1"/>
    <xf numFmtId="3" fontId="4" fillId="0" borderId="13" xfId="1" applyFont="1" applyBorder="1" applyAlignment="1">
      <alignment horizontal="center"/>
    </xf>
    <xf numFmtId="49" fontId="4" fillId="0" borderId="13" xfId="1" applyNumberFormat="1" applyFont="1" applyBorder="1" applyAlignment="1">
      <alignment horizontal="center"/>
    </xf>
    <xf numFmtId="3" fontId="4" fillId="0" borderId="14" xfId="1" applyFont="1" applyFill="1" applyBorder="1"/>
    <xf numFmtId="3" fontId="4" fillId="0" borderId="15" xfId="1" applyFont="1" applyFill="1" applyBorder="1"/>
    <xf numFmtId="3" fontId="3" fillId="0" borderId="0" xfId="1" applyFont="1" applyBorder="1"/>
    <xf numFmtId="49" fontId="3" fillId="0" borderId="0" xfId="1" applyNumberFormat="1" applyFont="1" applyBorder="1" applyAlignment="1">
      <alignment horizontal="center"/>
    </xf>
    <xf numFmtId="4" fontId="3" fillId="0" borderId="0" xfId="1" applyNumberFormat="1" applyFont="1" applyBorder="1" applyAlignment="1">
      <alignment horizontal="center"/>
    </xf>
    <xf numFmtId="3" fontId="5" fillId="0" borderId="0" xfId="1" applyFont="1" applyBorder="1"/>
    <xf numFmtId="49" fontId="5" fillId="0" borderId="0" xfId="1" applyNumberFormat="1" applyFont="1" applyBorder="1" applyAlignment="1">
      <alignment horizontal="center"/>
    </xf>
    <xf numFmtId="4" fontId="5" fillId="0" borderId="0" xfId="1" applyNumberFormat="1" applyFont="1" applyBorder="1" applyAlignment="1">
      <alignment horizontal="center"/>
    </xf>
    <xf numFmtId="3" fontId="5" fillId="0" borderId="0" xfId="1" applyFont="1" applyFill="1" applyBorder="1"/>
    <xf numFmtId="3" fontId="6" fillId="0" borderId="0" xfId="1" applyFont="1" applyFill="1" applyBorder="1"/>
    <xf numFmtId="3" fontId="2" fillId="0" borderId="22" xfId="1" applyFont="1" applyBorder="1" applyAlignment="1">
      <alignment horizontal="center"/>
    </xf>
    <xf numFmtId="3" fontId="2" fillId="0" borderId="16" xfId="1" applyFont="1" applyBorder="1" applyAlignment="1">
      <alignment horizontal="left"/>
    </xf>
    <xf numFmtId="3" fontId="2" fillId="0" borderId="9" xfId="1" applyFont="1" applyBorder="1" applyAlignment="1">
      <alignment horizontal="left"/>
    </xf>
    <xf numFmtId="3" fontId="2" fillId="0" borderId="22" xfId="1" applyFont="1" applyBorder="1" applyAlignment="1">
      <alignment horizontal="left"/>
    </xf>
    <xf numFmtId="3" fontId="7" fillId="0" borderId="0" xfId="1" applyFont="1" applyFill="1" applyBorder="1"/>
    <xf numFmtId="49" fontId="4" fillId="0" borderId="23" xfId="1" applyNumberFormat="1" applyFont="1" applyBorder="1" applyAlignment="1">
      <alignment horizontal="center"/>
    </xf>
    <xf numFmtId="3" fontId="7" fillId="0" borderId="7" xfId="1" applyFont="1" applyBorder="1" applyAlignment="1">
      <alignment horizontal="center"/>
    </xf>
    <xf numFmtId="3" fontId="7" fillId="0" borderId="18" xfId="1" applyFont="1" applyFill="1" applyBorder="1"/>
    <xf numFmtId="3" fontId="7" fillId="0" borderId="19" xfId="1" applyFont="1" applyFill="1" applyBorder="1"/>
    <xf numFmtId="3" fontId="7" fillId="0" borderId="20" xfId="1" applyFont="1" applyFill="1" applyBorder="1"/>
    <xf numFmtId="3" fontId="7" fillId="0" borderId="4" xfId="1" applyFont="1" applyFill="1" applyBorder="1"/>
    <xf numFmtId="3" fontId="7" fillId="0" borderId="5" xfId="1" applyFont="1" applyFill="1" applyBorder="1"/>
    <xf numFmtId="3" fontId="7" fillId="0" borderId="6" xfId="1" applyFont="1" applyFill="1" applyBorder="1"/>
    <xf numFmtId="3" fontId="2" fillId="0" borderId="4" xfId="1" applyNumberFormat="1" applyFont="1" applyBorder="1"/>
    <xf numFmtId="3" fontId="2" fillId="0" borderId="7" xfId="1" applyNumberFormat="1" applyFont="1" applyBorder="1"/>
    <xf numFmtId="3" fontId="7" fillId="0" borderId="25" xfId="1" applyNumberFormat="1" applyFont="1" applyBorder="1" applyAlignment="1">
      <alignment horizontal="right"/>
    </xf>
    <xf numFmtId="3" fontId="7" fillId="0" borderId="7" xfId="1" applyNumberFormat="1" applyFont="1" applyBorder="1" applyAlignment="1">
      <alignment horizontal="right"/>
    </xf>
    <xf numFmtId="3" fontId="2" fillId="0" borderId="21" xfId="1" applyNumberFormat="1" applyFont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3" fontId="2" fillId="0" borderId="4" xfId="1" applyNumberFormat="1" applyFont="1" applyBorder="1" applyAlignment="1">
      <alignment horizontal="right"/>
    </xf>
    <xf numFmtId="3" fontId="2" fillId="0" borderId="7" xfId="1" applyNumberFormat="1" applyFont="1" applyBorder="1" applyAlignment="1">
      <alignment horizontal="right"/>
    </xf>
    <xf numFmtId="3" fontId="2" fillId="0" borderId="8" xfId="1" applyNumberFormat="1" applyFont="1" applyBorder="1" applyAlignment="1">
      <alignment horizontal="right"/>
    </xf>
    <xf numFmtId="3" fontId="2" fillId="0" borderId="22" xfId="1" applyNumberFormat="1" applyFont="1" applyBorder="1" applyAlignment="1">
      <alignment horizontal="right"/>
    </xf>
    <xf numFmtId="3" fontId="2" fillId="0" borderId="26" xfId="1" applyNumberFormat="1" applyFont="1" applyBorder="1" applyAlignment="1">
      <alignment horizontal="right"/>
    </xf>
    <xf numFmtId="3" fontId="2" fillId="0" borderId="4" xfId="1" applyNumberFormat="1" applyFont="1" applyBorder="1" applyAlignment="1"/>
    <xf numFmtId="3" fontId="2" fillId="0" borderId="7" xfId="1" applyNumberFormat="1" applyFont="1" applyBorder="1" applyAlignment="1"/>
    <xf numFmtId="3" fontId="2" fillId="0" borderId="16" xfId="1" applyNumberFormat="1" applyFont="1" applyBorder="1" applyAlignment="1">
      <alignment horizontal="right"/>
    </xf>
    <xf numFmtId="49" fontId="2" fillId="0" borderId="24" xfId="1" applyNumberFormat="1" applyFont="1" applyFill="1" applyBorder="1" applyAlignment="1">
      <alignment horizontal="center"/>
    </xf>
    <xf numFmtId="4" fontId="4" fillId="0" borderId="27" xfId="1" applyNumberFormat="1" applyFont="1" applyBorder="1" applyAlignment="1">
      <alignment horizontal="right"/>
    </xf>
    <xf numFmtId="4" fontId="4" fillId="0" borderId="10" xfId="1" applyNumberFormat="1" applyFont="1" applyBorder="1" applyAlignment="1">
      <alignment horizontal="right"/>
    </xf>
    <xf numFmtId="3" fontId="2" fillId="0" borderId="4" xfId="1" applyFont="1" applyBorder="1" applyAlignment="1">
      <alignment horizontal="left"/>
    </xf>
    <xf numFmtId="3" fontId="2" fillId="0" borderId="6" xfId="1" applyFont="1" applyBorder="1" applyAlignment="1">
      <alignment horizontal="left"/>
    </xf>
    <xf numFmtId="3" fontId="7" fillId="0" borderId="6" xfId="1" applyFont="1" applyBorder="1" applyAlignment="1">
      <alignment horizontal="left"/>
    </xf>
    <xf numFmtId="3" fontId="2" fillId="0" borderId="21" xfId="1" applyFont="1" applyBorder="1" applyAlignment="1">
      <alignment horizontal="left"/>
    </xf>
    <xf numFmtId="3" fontId="2" fillId="0" borderId="3" xfId="1" applyFont="1" applyBorder="1" applyAlignment="1">
      <alignment horizontal="left"/>
    </xf>
    <xf numFmtId="3" fontId="2" fillId="0" borderId="7" xfId="1" applyFont="1" applyBorder="1" applyAlignment="1">
      <alignment horizontal="center"/>
    </xf>
    <xf numFmtId="3" fontId="2" fillId="2" borderId="22" xfId="1" applyFont="1" applyFill="1" applyBorder="1" applyAlignment="1">
      <alignment horizontal="center"/>
    </xf>
    <xf numFmtId="3" fontId="2" fillId="2" borderId="8" xfId="1" applyFont="1" applyFill="1" applyBorder="1" applyAlignment="1">
      <alignment horizontal="center"/>
    </xf>
    <xf numFmtId="49" fontId="2" fillId="2" borderId="22" xfId="1" applyNumberFormat="1" applyFont="1" applyFill="1" applyBorder="1" applyAlignment="1">
      <alignment horizontal="center"/>
    </xf>
    <xf numFmtId="3" fontId="2" fillId="2" borderId="9" xfId="1" applyFont="1" applyFill="1" applyBorder="1" applyAlignment="1">
      <alignment horizontal="center"/>
    </xf>
    <xf numFmtId="49" fontId="2" fillId="2" borderId="24" xfId="1" applyNumberFormat="1" applyFont="1" applyFill="1" applyBorder="1" applyAlignment="1">
      <alignment horizontal="center"/>
    </xf>
    <xf numFmtId="49" fontId="2" fillId="2" borderId="19" xfId="1" applyNumberFormat="1" applyFont="1" applyFill="1" applyBorder="1" applyAlignment="1">
      <alignment horizontal="center"/>
    </xf>
    <xf numFmtId="4" fontId="2" fillId="2" borderId="7" xfId="1" applyNumberFormat="1" applyFont="1" applyFill="1" applyBorder="1" applyAlignment="1">
      <alignment horizontal="center"/>
    </xf>
    <xf numFmtId="49" fontId="2" fillId="2" borderId="6" xfId="1" applyNumberFormat="1" applyFont="1" applyFill="1" applyBorder="1" applyAlignment="1">
      <alignment horizontal="center"/>
    </xf>
    <xf numFmtId="3" fontId="2" fillId="3" borderId="24" xfId="1" applyFont="1" applyFill="1" applyBorder="1" applyAlignment="1">
      <alignment horizontal="center"/>
    </xf>
    <xf numFmtId="49" fontId="2" fillId="3" borderId="24" xfId="1" applyNumberFormat="1" applyFont="1" applyFill="1" applyBorder="1" applyAlignment="1">
      <alignment horizontal="center"/>
    </xf>
    <xf numFmtId="3" fontId="2" fillId="3" borderId="18" xfId="1" applyNumberFormat="1" applyFont="1" applyFill="1" applyBorder="1"/>
    <xf numFmtId="3" fontId="2" fillId="3" borderId="7" xfId="1" applyNumberFormat="1" applyFont="1" applyFill="1" applyBorder="1"/>
    <xf numFmtId="3" fontId="2" fillId="3" borderId="19" xfId="1" applyFont="1" applyFill="1" applyBorder="1"/>
    <xf numFmtId="3" fontId="2" fillId="3" borderId="20" xfId="1" applyFont="1" applyFill="1" applyBorder="1"/>
    <xf numFmtId="3" fontId="2" fillId="3" borderId="7" xfId="1" applyFont="1" applyFill="1" applyBorder="1" applyAlignment="1">
      <alignment horizontal="center"/>
    </xf>
    <xf numFmtId="3" fontId="2" fillId="3" borderId="4" xfId="1" applyNumberFormat="1" applyFont="1" applyFill="1" applyBorder="1" applyAlignment="1">
      <alignment horizontal="right"/>
    </xf>
    <xf numFmtId="3" fontId="2" fillId="3" borderId="7" xfId="1" applyNumberFormat="1" applyFont="1" applyFill="1" applyBorder="1" applyAlignment="1">
      <alignment horizontal="right"/>
    </xf>
    <xf numFmtId="3" fontId="2" fillId="3" borderId="0" xfId="1" applyFont="1" applyFill="1" applyBorder="1"/>
    <xf numFmtId="3" fontId="2" fillId="3" borderId="17" xfId="1" applyFont="1" applyFill="1" applyBorder="1"/>
    <xf numFmtId="3" fontId="2" fillId="3" borderId="4" xfId="1" applyNumberFormat="1" applyFont="1" applyFill="1" applyBorder="1"/>
    <xf numFmtId="3" fontId="2" fillId="3" borderId="5" xfId="1" applyFont="1" applyFill="1" applyBorder="1"/>
    <xf numFmtId="3" fontId="2" fillId="3" borderId="6" xfId="1" applyFont="1" applyFill="1" applyBorder="1"/>
    <xf numFmtId="3" fontId="2" fillId="3" borderId="4" xfId="1" applyFont="1" applyFill="1" applyBorder="1" applyAlignment="1">
      <alignment horizontal="left"/>
    </xf>
    <xf numFmtId="3" fontId="2" fillId="3" borderId="6" xfId="1" applyFont="1" applyFill="1" applyBorder="1" applyAlignment="1">
      <alignment horizontal="left"/>
    </xf>
    <xf numFmtId="49" fontId="2" fillId="3" borderId="7" xfId="1" applyNumberFormat="1" applyFont="1" applyFill="1" applyBorder="1" applyAlignment="1">
      <alignment horizontal="center"/>
    </xf>
    <xf numFmtId="3" fontId="4" fillId="0" borderId="23" xfId="1" applyFont="1" applyBorder="1" applyAlignment="1">
      <alignment horizontal="center"/>
    </xf>
    <xf numFmtId="3" fontId="4" fillId="0" borderId="29" xfId="1" applyNumberFormat="1" applyFont="1" applyBorder="1" applyAlignment="1">
      <alignment horizontal="right"/>
    </xf>
    <xf numFmtId="3" fontId="4" fillId="0" borderId="23" xfId="1" applyNumberFormat="1" applyFont="1" applyBorder="1" applyAlignment="1">
      <alignment horizontal="right"/>
    </xf>
    <xf numFmtId="4" fontId="4" fillId="0" borderId="31" xfId="1" applyNumberFormat="1" applyFont="1" applyFill="1" applyBorder="1"/>
    <xf numFmtId="3" fontId="4" fillId="0" borderId="31" xfId="1" applyFont="1" applyFill="1" applyBorder="1"/>
    <xf numFmtId="3" fontId="4" fillId="0" borderId="30" xfId="1" applyFont="1" applyFill="1" applyBorder="1"/>
    <xf numFmtId="3" fontId="4" fillId="0" borderId="28" xfId="1" applyNumberFormat="1" applyFont="1" applyBorder="1" applyAlignment="1">
      <alignment horizontal="right"/>
    </xf>
    <xf numFmtId="3" fontId="4" fillId="0" borderId="13" xfId="1" applyNumberFormat="1" applyFont="1" applyBorder="1" applyAlignment="1">
      <alignment horizontal="right"/>
    </xf>
    <xf numFmtId="3" fontId="3" fillId="0" borderId="32" xfId="1" applyFont="1" applyBorder="1" applyAlignment="1">
      <alignment horizontal="left"/>
    </xf>
    <xf numFmtId="3" fontId="3" fillId="0" borderId="33" xfId="1" applyFont="1" applyBorder="1" applyAlignment="1">
      <alignment horizontal="center"/>
    </xf>
    <xf numFmtId="4" fontId="3" fillId="0" borderId="35" xfId="1" applyNumberFormat="1" applyFont="1" applyFill="1" applyBorder="1"/>
    <xf numFmtId="4" fontId="3" fillId="0" borderId="36" xfId="1" applyNumberFormat="1" applyFont="1" applyFill="1" applyBorder="1" applyAlignment="1">
      <alignment horizontal="center"/>
    </xf>
    <xf numFmtId="3" fontId="3" fillId="0" borderId="37" xfId="1" applyFont="1" applyBorder="1"/>
    <xf numFmtId="3" fontId="3" fillId="0" borderId="5" xfId="1" applyFont="1" applyBorder="1"/>
    <xf numFmtId="49" fontId="3" fillId="0" borderId="5" xfId="1" applyNumberFormat="1" applyFont="1" applyBorder="1" applyAlignment="1">
      <alignment horizontal="center"/>
    </xf>
    <xf numFmtId="4" fontId="3" fillId="0" borderId="5" xfId="1" applyNumberFormat="1" applyFont="1" applyBorder="1" applyAlignment="1">
      <alignment horizontal="center"/>
    </xf>
    <xf numFmtId="4" fontId="3" fillId="0" borderId="4" xfId="1" applyNumberFormat="1" applyFont="1" applyFill="1" applyBorder="1"/>
    <xf numFmtId="4" fontId="3" fillId="0" borderId="6" xfId="1" applyNumberFormat="1" applyFont="1" applyFill="1" applyBorder="1"/>
    <xf numFmtId="4" fontId="3" fillId="0" borderId="5" xfId="1" applyNumberFormat="1" applyFont="1" applyFill="1" applyBorder="1"/>
    <xf numFmtId="4" fontId="3" fillId="0" borderId="38" xfId="1" applyNumberFormat="1" applyFont="1" applyFill="1" applyBorder="1"/>
    <xf numFmtId="3" fontId="3" fillId="0" borderId="39" xfId="1" applyFont="1" applyBorder="1"/>
    <xf numFmtId="3" fontId="3" fillId="0" borderId="40" xfId="1" applyFont="1" applyBorder="1"/>
    <xf numFmtId="49" fontId="3" fillId="0" borderId="40" xfId="1" applyNumberFormat="1" applyFont="1" applyBorder="1" applyAlignment="1">
      <alignment horizontal="center"/>
    </xf>
    <xf numFmtId="4" fontId="3" fillId="0" borderId="40" xfId="1" applyNumberFormat="1" applyFont="1" applyBorder="1" applyAlignment="1">
      <alignment horizontal="center"/>
    </xf>
    <xf numFmtId="3" fontId="3" fillId="0" borderId="40" xfId="1" applyFont="1" applyFill="1" applyBorder="1"/>
    <xf numFmtId="4" fontId="3" fillId="0" borderId="41" xfId="1" applyNumberFormat="1" applyFont="1" applyFill="1" applyBorder="1"/>
    <xf numFmtId="4" fontId="3" fillId="0" borderId="42" xfId="1" applyNumberFormat="1" applyFont="1" applyFill="1" applyBorder="1"/>
    <xf numFmtId="4" fontId="3" fillId="0" borderId="40" xfId="1" applyNumberFormat="1" applyFont="1" applyFill="1" applyBorder="1"/>
    <xf numFmtId="4" fontId="3" fillId="0" borderId="43" xfId="1" applyNumberFormat="1" applyFont="1" applyFill="1" applyBorder="1"/>
    <xf numFmtId="4" fontId="3" fillId="0" borderId="34" xfId="1" applyNumberFormat="1" applyFont="1" applyFill="1" applyBorder="1" applyAlignment="1">
      <alignment horizontal="right"/>
    </xf>
    <xf numFmtId="4" fontId="3" fillId="0" borderId="33" xfId="1" applyNumberFormat="1" applyFont="1" applyFill="1" applyBorder="1" applyAlignment="1">
      <alignment horizontal="right"/>
    </xf>
    <xf numFmtId="4" fontId="3" fillId="0" borderId="16" xfId="1" applyNumberFormat="1" applyFont="1" applyFill="1" applyBorder="1" applyAlignment="1"/>
    <xf numFmtId="0" fontId="0" fillId="0" borderId="9" xfId="0" applyBorder="1" applyAlignment="1"/>
    <xf numFmtId="4" fontId="3" fillId="0" borderId="41" xfId="1" applyNumberFormat="1" applyFont="1" applyFill="1" applyBorder="1" applyAlignment="1"/>
    <xf numFmtId="0" fontId="0" fillId="0" borderId="42" xfId="0" applyBorder="1" applyAlignment="1"/>
    <xf numFmtId="4" fontId="3" fillId="0" borderId="47" xfId="1" applyNumberFormat="1" applyFont="1" applyFill="1" applyBorder="1" applyAlignment="1"/>
    <xf numFmtId="0" fontId="0" fillId="0" borderId="48" xfId="0" applyBorder="1" applyAlignment="1"/>
    <xf numFmtId="0" fontId="0" fillId="0" borderId="50" xfId="0" applyBorder="1" applyAlignment="1"/>
    <xf numFmtId="0" fontId="0" fillId="0" borderId="43" xfId="0" applyBorder="1" applyAlignment="1"/>
    <xf numFmtId="3" fontId="2" fillId="0" borderId="22" xfId="1" applyFont="1" applyFill="1" applyBorder="1" applyAlignment="1">
      <alignment horizontal="center"/>
    </xf>
    <xf numFmtId="3" fontId="7" fillId="0" borderId="22" xfId="1" applyFont="1" applyBorder="1" applyAlignment="1">
      <alignment horizontal="center"/>
    </xf>
    <xf numFmtId="3" fontId="3" fillId="0" borderId="22" xfId="1" applyFont="1" applyFill="1" applyBorder="1" applyAlignment="1">
      <alignment horizontal="center"/>
    </xf>
    <xf numFmtId="3" fontId="2" fillId="0" borderId="22" xfId="1" applyFont="1" applyBorder="1" applyAlignment="1">
      <alignment horizontal="center"/>
    </xf>
    <xf numFmtId="3" fontId="3" fillId="0" borderId="44" xfId="1" applyFont="1" applyBorder="1" applyAlignment="1"/>
    <xf numFmtId="0" fontId="0" fillId="0" borderId="45" xfId="0" applyBorder="1" applyAlignment="1"/>
    <xf numFmtId="0" fontId="0" fillId="0" borderId="46" xfId="0" applyBorder="1" applyAlignment="1"/>
    <xf numFmtId="3" fontId="3" fillId="0" borderId="49" xfId="1" applyFont="1" applyBorder="1" applyAlignment="1"/>
    <xf numFmtId="0" fontId="0" fillId="0" borderId="8" xfId="0" applyBorder="1" applyAlignment="1"/>
    <xf numFmtId="3" fontId="3" fillId="0" borderId="39" xfId="1" applyFont="1" applyBorder="1" applyAlignment="1"/>
    <xf numFmtId="0" fontId="0" fillId="0" borderId="40" xfId="0" applyBorder="1" applyAlignment="1"/>
    <xf numFmtId="3" fontId="2" fillId="0" borderId="7" xfId="1" applyFont="1" applyBorder="1" applyAlignment="1">
      <alignment horizontal="left"/>
    </xf>
    <xf numFmtId="3" fontId="2" fillId="0" borderId="4" xfId="1" applyFont="1" applyBorder="1" applyAlignment="1">
      <alignment horizontal="left"/>
    </xf>
    <xf numFmtId="3" fontId="2" fillId="0" borderId="6" xfId="1" applyFont="1" applyBorder="1" applyAlignment="1">
      <alignment horizontal="left"/>
    </xf>
    <xf numFmtId="3" fontId="4" fillId="0" borderId="29" xfId="1" applyFont="1" applyBorder="1" applyAlignment="1">
      <alignment horizontal="left"/>
    </xf>
    <xf numFmtId="3" fontId="4" fillId="0" borderId="30" xfId="1" applyFont="1" applyBorder="1" applyAlignment="1">
      <alignment horizontal="left"/>
    </xf>
    <xf numFmtId="4" fontId="4" fillId="0" borderId="27" xfId="1" applyNumberFormat="1" applyFont="1" applyBorder="1" applyAlignment="1">
      <alignment horizontal="left"/>
    </xf>
    <xf numFmtId="4" fontId="4" fillId="0" borderId="12" xfId="1" applyNumberFormat="1" applyFont="1" applyBorder="1" applyAlignment="1">
      <alignment horizontal="left"/>
    </xf>
    <xf numFmtId="3" fontId="4" fillId="0" borderId="28" xfId="1" applyFont="1" applyBorder="1" applyAlignment="1">
      <alignment horizontal="left"/>
    </xf>
    <xf numFmtId="3" fontId="4" fillId="0" borderId="15" xfId="1" applyFont="1" applyBorder="1" applyAlignment="1">
      <alignment horizontal="left"/>
    </xf>
    <xf numFmtId="3" fontId="7" fillId="0" borderId="4" xfId="1" applyFont="1" applyBorder="1" applyAlignment="1">
      <alignment horizontal="left"/>
    </xf>
    <xf numFmtId="3" fontId="7" fillId="0" borderId="6" xfId="1" applyFont="1" applyBorder="1" applyAlignment="1">
      <alignment horizontal="left"/>
    </xf>
    <xf numFmtId="3" fontId="2" fillId="3" borderId="4" xfId="1" applyFont="1" applyFill="1" applyBorder="1" applyAlignment="1">
      <alignment horizontal="left"/>
    </xf>
    <xf numFmtId="3" fontId="2" fillId="3" borderId="6" xfId="1" applyFont="1" applyFill="1" applyBorder="1" applyAlignment="1">
      <alignment horizontal="left"/>
    </xf>
    <xf numFmtId="3" fontId="2" fillId="0" borderId="1" xfId="1" applyFont="1" applyBorder="1" applyAlignment="1">
      <alignment horizontal="left"/>
    </xf>
    <xf numFmtId="3" fontId="2" fillId="0" borderId="21" xfId="1" applyFont="1" applyBorder="1" applyAlignment="1">
      <alignment horizontal="left"/>
    </xf>
    <xf numFmtId="3" fontId="2" fillId="0" borderId="3" xfId="1" applyFont="1" applyBorder="1" applyAlignment="1">
      <alignment horizontal="left"/>
    </xf>
    <xf numFmtId="3" fontId="2" fillId="3" borderId="18" xfId="1" applyFont="1" applyFill="1" applyBorder="1" applyAlignment="1">
      <alignment horizontal="left"/>
    </xf>
    <xf numFmtId="3" fontId="2" fillId="3" borderId="20" xfId="1" applyFont="1" applyFill="1" applyBorder="1" applyAlignment="1">
      <alignment horizontal="left"/>
    </xf>
    <xf numFmtId="3" fontId="6" fillId="0" borderId="0" xfId="1" applyFont="1" applyBorder="1" applyAlignment="1">
      <alignment horizontal="center"/>
    </xf>
    <xf numFmtId="4" fontId="2" fillId="2" borderId="4" xfId="1" applyNumberFormat="1" applyFont="1" applyFill="1" applyBorder="1" applyAlignment="1">
      <alignment horizontal="center"/>
    </xf>
    <xf numFmtId="4" fontId="2" fillId="2" borderId="6" xfId="1" applyNumberFormat="1" applyFont="1" applyFill="1" applyBorder="1" applyAlignment="1">
      <alignment horizontal="center"/>
    </xf>
    <xf numFmtId="49" fontId="2" fillId="2" borderId="19" xfId="1" applyNumberFormat="1" applyFont="1" applyFill="1" applyBorder="1" applyAlignment="1">
      <alignment horizontal="center"/>
    </xf>
    <xf numFmtId="49" fontId="2" fillId="2" borderId="20" xfId="1" applyNumberFormat="1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3" fontId="4" fillId="0" borderId="8" xfId="1" applyFont="1" applyBorder="1" applyAlignment="1">
      <alignment horizontal="left"/>
    </xf>
    <xf numFmtId="0" fontId="0" fillId="0" borderId="8" xfId="0" applyBorder="1" applyAlignment="1">
      <alignment horizontal="left"/>
    </xf>
  </cellXfs>
  <cellStyles count="2">
    <cellStyle name="Normální" xfId="0" builtinId="0"/>
    <cellStyle name="normální_MŠ Raisova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8"/>
  <sheetViews>
    <sheetView tabSelected="1" zoomScale="150" zoomScaleNormal="150" workbookViewId="0">
      <selection activeCell="I22" sqref="I22"/>
    </sheetView>
  </sheetViews>
  <sheetFormatPr defaultColWidth="6.7109375" defaultRowHeight="8.25" x14ac:dyDescent="0.15"/>
  <cols>
    <col min="1" max="1" width="5.140625" style="28" customWidth="1"/>
    <col min="2" max="2" width="5" style="28" customWidth="1"/>
    <col min="3" max="3" width="21.7109375" style="28" customWidth="1"/>
    <col min="4" max="4" width="6" style="29" customWidth="1"/>
    <col min="5" max="5" width="7.7109375" style="30" customWidth="1"/>
    <col min="6" max="6" width="7.7109375" style="8" customWidth="1"/>
    <col min="7" max="7" width="7.7109375" style="30" customWidth="1"/>
    <col min="8" max="8" width="7.7109375" style="8" customWidth="1"/>
    <col min="9" max="9" width="7.7109375" style="30" customWidth="1"/>
    <col min="10" max="10" width="7.7109375" style="8" customWidth="1"/>
    <col min="11" max="14" width="6.7109375" style="8"/>
    <col min="15" max="15" width="8.5703125" style="8" customWidth="1"/>
    <col min="16" max="16384" width="6.7109375" style="8"/>
  </cols>
  <sheetData>
    <row r="1" spans="1:15" s="35" customFormat="1" ht="15.75" x14ac:dyDescent="0.25">
      <c r="A1" s="165" t="s">
        <v>114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3" customFormat="1" ht="9.75" x14ac:dyDescent="0.2">
      <c r="A3" s="72" t="s">
        <v>0</v>
      </c>
      <c r="B3" s="73"/>
      <c r="C3" s="73"/>
      <c r="D3" s="74" t="s">
        <v>1</v>
      </c>
      <c r="E3" s="166" t="s">
        <v>79</v>
      </c>
      <c r="F3" s="167"/>
      <c r="G3" s="166" t="s">
        <v>80</v>
      </c>
      <c r="H3" s="167"/>
      <c r="I3" s="166" t="s">
        <v>81</v>
      </c>
      <c r="J3" s="167"/>
      <c r="K3" s="73"/>
      <c r="L3" s="73"/>
      <c r="M3" s="73"/>
      <c r="N3" s="73"/>
      <c r="O3" s="75"/>
    </row>
    <row r="4" spans="1:15" s="4" customFormat="1" ht="9.75" x14ac:dyDescent="0.2">
      <c r="A4" s="76" t="s">
        <v>2</v>
      </c>
      <c r="B4" s="77"/>
      <c r="C4" s="77" t="s">
        <v>3</v>
      </c>
      <c r="D4" s="76" t="s">
        <v>4</v>
      </c>
      <c r="E4" s="78" t="s">
        <v>41</v>
      </c>
      <c r="F4" s="79" t="s">
        <v>42</v>
      </c>
      <c r="G4" s="78" t="s">
        <v>41</v>
      </c>
      <c r="H4" s="79" t="s">
        <v>42</v>
      </c>
      <c r="I4" s="78" t="s">
        <v>41</v>
      </c>
      <c r="J4" s="79" t="s">
        <v>42</v>
      </c>
      <c r="K4" s="168" t="s">
        <v>36</v>
      </c>
      <c r="L4" s="168"/>
      <c r="M4" s="168"/>
      <c r="N4" s="168"/>
      <c r="O4" s="169"/>
    </row>
    <row r="5" spans="1:15" s="2" customFormat="1" ht="10.15" customHeight="1" x14ac:dyDescent="0.2">
      <c r="A5" s="80" t="s">
        <v>5</v>
      </c>
      <c r="B5" s="163" t="s">
        <v>6</v>
      </c>
      <c r="C5" s="164"/>
      <c r="D5" s="81" t="s">
        <v>28</v>
      </c>
      <c r="E5" s="82">
        <f t="shared" ref="E5:J5" si="0">SUM(E6:E8)</f>
        <v>17887273</v>
      </c>
      <c r="F5" s="83">
        <f t="shared" si="0"/>
        <v>1800000</v>
      </c>
      <c r="G5" s="82">
        <f t="shared" si="0"/>
        <v>18413769</v>
      </c>
      <c r="H5" s="83">
        <f t="shared" si="0"/>
        <v>1800000</v>
      </c>
      <c r="I5" s="82">
        <f t="shared" si="0"/>
        <v>18828273</v>
      </c>
      <c r="J5" s="83">
        <f t="shared" si="0"/>
        <v>2100000</v>
      </c>
      <c r="K5" s="84"/>
      <c r="L5" s="84"/>
      <c r="M5" s="84"/>
      <c r="N5" s="84"/>
      <c r="O5" s="85"/>
    </row>
    <row r="6" spans="1:15" s="2" customFormat="1" ht="10.15" customHeight="1" x14ac:dyDescent="0.2">
      <c r="A6" s="71" t="s">
        <v>7</v>
      </c>
      <c r="B6" s="148" t="s">
        <v>49</v>
      </c>
      <c r="C6" s="149"/>
      <c r="D6" s="63" t="s">
        <v>28</v>
      </c>
      <c r="E6" s="49">
        <v>8424000</v>
      </c>
      <c r="F6" s="50">
        <v>1800000</v>
      </c>
      <c r="G6" s="49">
        <v>8454216</v>
      </c>
      <c r="H6" s="50">
        <v>1800000</v>
      </c>
      <c r="I6" s="49">
        <v>10056000</v>
      </c>
      <c r="J6" s="50">
        <v>2100000</v>
      </c>
      <c r="K6" s="9"/>
      <c r="L6" s="10"/>
      <c r="M6" s="10"/>
      <c r="N6" s="10"/>
      <c r="O6" s="11"/>
    </row>
    <row r="7" spans="1:15" s="40" customFormat="1" ht="10.15" customHeight="1" x14ac:dyDescent="0.2">
      <c r="A7" s="42" t="s">
        <v>51</v>
      </c>
      <c r="B7" s="156" t="s">
        <v>50</v>
      </c>
      <c r="C7" s="157"/>
      <c r="D7" s="63" t="s">
        <v>28</v>
      </c>
      <c r="E7" s="51">
        <v>2000</v>
      </c>
      <c r="F7" s="52"/>
      <c r="G7" s="51">
        <v>2000</v>
      </c>
      <c r="H7" s="52"/>
      <c r="I7" s="51">
        <v>1000</v>
      </c>
      <c r="J7" s="52"/>
      <c r="K7" s="46"/>
      <c r="L7" s="47"/>
      <c r="M7" s="47"/>
      <c r="N7" s="47"/>
      <c r="O7" s="48"/>
    </row>
    <row r="8" spans="1:15" s="40" customFormat="1" ht="10.15" customHeight="1" x14ac:dyDescent="0.2">
      <c r="A8" s="42" t="s">
        <v>8</v>
      </c>
      <c r="B8" s="66" t="s">
        <v>63</v>
      </c>
      <c r="C8" s="68"/>
      <c r="D8" s="63" t="s">
        <v>28</v>
      </c>
      <c r="E8" s="51">
        <v>9461273</v>
      </c>
      <c r="F8" s="52"/>
      <c r="G8" s="51">
        <v>9957553</v>
      </c>
      <c r="H8" s="52"/>
      <c r="I8" s="51">
        <v>8771273</v>
      </c>
      <c r="J8" s="52"/>
      <c r="K8" s="43"/>
      <c r="L8" s="44"/>
      <c r="M8" s="44"/>
      <c r="N8" s="44"/>
      <c r="O8" s="45"/>
    </row>
    <row r="9" spans="1:15" s="2" customFormat="1" ht="10.15" customHeight="1" x14ac:dyDescent="0.2">
      <c r="A9" s="86" t="s">
        <v>9</v>
      </c>
      <c r="B9" s="158" t="s">
        <v>11</v>
      </c>
      <c r="C9" s="159"/>
      <c r="D9" s="81" t="s">
        <v>28</v>
      </c>
      <c r="E9" s="87"/>
      <c r="F9" s="88"/>
      <c r="G9" s="87"/>
      <c r="H9" s="88"/>
      <c r="I9" s="87"/>
      <c r="J9" s="88"/>
      <c r="K9" s="89"/>
      <c r="L9" s="89"/>
      <c r="M9" s="89"/>
      <c r="N9" s="89"/>
      <c r="O9" s="90"/>
    </row>
    <row r="10" spans="1:15" s="2" customFormat="1" ht="10.15" customHeight="1" x14ac:dyDescent="0.2">
      <c r="A10" s="86" t="s">
        <v>10</v>
      </c>
      <c r="B10" s="158" t="s">
        <v>13</v>
      </c>
      <c r="C10" s="159"/>
      <c r="D10" s="81" t="s">
        <v>28</v>
      </c>
      <c r="E10" s="91">
        <f>SUM(E11:E32)</f>
        <v>17887273</v>
      </c>
      <c r="F10" s="91">
        <f t="shared" ref="F10:I10" si="1">SUM(F11:F32)</f>
        <v>1651500</v>
      </c>
      <c r="G10" s="91">
        <f t="shared" si="1"/>
        <v>18413769</v>
      </c>
      <c r="H10" s="91">
        <f t="shared" si="1"/>
        <v>1651500</v>
      </c>
      <c r="I10" s="91">
        <f t="shared" si="1"/>
        <v>18828272.68</v>
      </c>
      <c r="J10" s="83">
        <f>SUM(J11:J32)</f>
        <v>1881000</v>
      </c>
      <c r="K10" s="92"/>
      <c r="L10" s="92"/>
      <c r="M10" s="92"/>
      <c r="N10" s="92"/>
      <c r="O10" s="93"/>
    </row>
    <row r="11" spans="1:15" s="2" customFormat="1" ht="10.15" customHeight="1" x14ac:dyDescent="0.2">
      <c r="A11" s="5" t="s">
        <v>12</v>
      </c>
      <c r="B11" s="160" t="s">
        <v>31</v>
      </c>
      <c r="C11" s="160"/>
      <c r="D11" s="63" t="s">
        <v>28</v>
      </c>
      <c r="E11" s="53">
        <v>5602264</v>
      </c>
      <c r="F11" s="54">
        <v>680000</v>
      </c>
      <c r="G11" s="53">
        <v>5722264</v>
      </c>
      <c r="H11" s="54">
        <v>680000</v>
      </c>
      <c r="I11" s="53">
        <f>7629553-25472</f>
        <v>7604081</v>
      </c>
      <c r="J11" s="54">
        <v>820000</v>
      </c>
      <c r="K11" s="6"/>
      <c r="L11" s="6"/>
      <c r="M11" s="6"/>
      <c r="N11" s="6"/>
      <c r="O11" s="7"/>
    </row>
    <row r="12" spans="1:15" s="2" customFormat="1" ht="10.15" customHeight="1" x14ac:dyDescent="0.2">
      <c r="A12" s="5" t="s">
        <v>14</v>
      </c>
      <c r="B12" s="160" t="s">
        <v>32</v>
      </c>
      <c r="C12" s="160"/>
      <c r="D12" s="63" t="s">
        <v>28</v>
      </c>
      <c r="E12" s="53">
        <v>5261273</v>
      </c>
      <c r="F12" s="54">
        <v>465000</v>
      </c>
      <c r="G12" s="53">
        <v>5261273</v>
      </c>
      <c r="H12" s="54">
        <v>465000</v>
      </c>
      <c r="I12" s="53">
        <f>5241273-1280000</f>
        <v>3961273</v>
      </c>
      <c r="J12" s="54">
        <v>370000</v>
      </c>
      <c r="K12" s="6"/>
      <c r="L12" s="6"/>
      <c r="M12" s="6"/>
      <c r="N12" s="6"/>
      <c r="O12" s="7"/>
    </row>
    <row r="13" spans="1:15" s="2" customFormat="1" ht="10.15" customHeight="1" x14ac:dyDescent="0.2">
      <c r="A13" s="5" t="s">
        <v>15</v>
      </c>
      <c r="B13" s="69" t="s">
        <v>64</v>
      </c>
      <c r="C13" s="70"/>
      <c r="D13" s="63" t="s">
        <v>28</v>
      </c>
      <c r="E13" s="53">
        <v>30000</v>
      </c>
      <c r="F13" s="54"/>
      <c r="G13" s="53">
        <v>30000</v>
      </c>
      <c r="H13" s="54"/>
      <c r="I13" s="53">
        <v>15000</v>
      </c>
      <c r="J13" s="54"/>
      <c r="K13" s="6"/>
      <c r="L13" s="6"/>
      <c r="M13" s="6"/>
      <c r="N13" s="6"/>
      <c r="O13" s="7"/>
    </row>
    <row r="14" spans="1:15" s="2" customFormat="1" ht="10.15" customHeight="1" x14ac:dyDescent="0.2">
      <c r="A14" s="5" t="s">
        <v>16</v>
      </c>
      <c r="B14" s="161" t="s">
        <v>77</v>
      </c>
      <c r="C14" s="162"/>
      <c r="D14" s="63" t="s">
        <v>28</v>
      </c>
      <c r="E14" s="53">
        <v>1198510</v>
      </c>
      <c r="F14" s="54">
        <v>70000</v>
      </c>
      <c r="G14" s="53">
        <v>1533421.51</v>
      </c>
      <c r="H14" s="54">
        <v>70000</v>
      </c>
      <c r="I14" s="53">
        <f>510000+400000</f>
        <v>910000</v>
      </c>
      <c r="J14" s="54">
        <v>70000</v>
      </c>
      <c r="K14" s="6"/>
      <c r="L14" s="6"/>
      <c r="M14" s="6"/>
      <c r="N14" s="6"/>
      <c r="O14" s="7"/>
    </row>
    <row r="15" spans="1:15" s="2" customFormat="1" ht="10.15" customHeight="1" x14ac:dyDescent="0.2">
      <c r="A15" s="71" t="s">
        <v>17</v>
      </c>
      <c r="B15" s="148" t="s">
        <v>33</v>
      </c>
      <c r="C15" s="149"/>
      <c r="D15" s="63" t="s">
        <v>28</v>
      </c>
      <c r="E15" s="55">
        <v>10000</v>
      </c>
      <c r="F15" s="56"/>
      <c r="G15" s="55">
        <v>10000</v>
      </c>
      <c r="H15" s="56"/>
      <c r="I15" s="55">
        <v>10000</v>
      </c>
      <c r="J15" s="56"/>
      <c r="K15" s="10"/>
      <c r="L15" s="10"/>
      <c r="M15" s="10"/>
      <c r="N15" s="10"/>
      <c r="O15" s="11"/>
    </row>
    <row r="16" spans="1:15" s="2" customFormat="1" ht="10.15" customHeight="1" x14ac:dyDescent="0.2">
      <c r="A16" s="36" t="s">
        <v>18</v>
      </c>
      <c r="B16" s="37" t="s">
        <v>45</v>
      </c>
      <c r="C16" s="38"/>
      <c r="D16" s="63" t="s">
        <v>28</v>
      </c>
      <c r="E16" s="57">
        <v>5000</v>
      </c>
      <c r="F16" s="58"/>
      <c r="G16" s="57">
        <v>5000</v>
      </c>
      <c r="H16" s="58"/>
      <c r="I16" s="57">
        <v>10000</v>
      </c>
      <c r="J16" s="58"/>
      <c r="K16" s="15"/>
      <c r="L16" s="15"/>
      <c r="M16" s="15"/>
      <c r="N16" s="15"/>
      <c r="O16" s="16"/>
    </row>
    <row r="17" spans="1:15" s="2" customFormat="1" ht="10.15" customHeight="1" x14ac:dyDescent="0.2">
      <c r="A17" s="5" t="s">
        <v>19</v>
      </c>
      <c r="B17" s="161" t="s">
        <v>34</v>
      </c>
      <c r="C17" s="162"/>
      <c r="D17" s="63" t="s">
        <v>28</v>
      </c>
      <c r="E17" s="59">
        <v>835000</v>
      </c>
      <c r="F17" s="54">
        <v>41000</v>
      </c>
      <c r="G17" s="59">
        <v>795550</v>
      </c>
      <c r="H17" s="54">
        <v>41000</v>
      </c>
      <c r="I17" s="59">
        <f>870000+150000</f>
        <v>1020000</v>
      </c>
      <c r="J17" s="54">
        <v>52000</v>
      </c>
      <c r="K17" s="6"/>
      <c r="L17" s="6"/>
      <c r="M17" s="6"/>
      <c r="N17" s="6"/>
      <c r="O17" s="7"/>
    </row>
    <row r="18" spans="1:15" s="14" customFormat="1" ht="10.15" customHeight="1" x14ac:dyDescent="0.2">
      <c r="A18" s="71" t="s">
        <v>20</v>
      </c>
      <c r="B18" s="147" t="s">
        <v>35</v>
      </c>
      <c r="C18" s="147"/>
      <c r="D18" s="63" t="s">
        <v>28</v>
      </c>
      <c r="E18" s="60">
        <v>2100540</v>
      </c>
      <c r="F18" s="61">
        <v>240000</v>
      </c>
      <c r="G18" s="60">
        <v>2211270</v>
      </c>
      <c r="H18" s="61">
        <v>240000</v>
      </c>
      <c r="I18" s="60">
        <v>747736</v>
      </c>
      <c r="J18" s="61">
        <v>300000</v>
      </c>
      <c r="K18" s="12"/>
      <c r="L18" s="12"/>
      <c r="M18" s="12"/>
      <c r="N18" s="12"/>
      <c r="O18" s="13"/>
    </row>
    <row r="19" spans="1:15" s="2" customFormat="1" ht="10.15" customHeight="1" x14ac:dyDescent="0.2">
      <c r="A19" s="71" t="s">
        <v>21</v>
      </c>
      <c r="B19" s="147" t="s">
        <v>46</v>
      </c>
      <c r="C19" s="147"/>
      <c r="D19" s="63" t="s">
        <v>28</v>
      </c>
      <c r="E19" s="55">
        <v>760000</v>
      </c>
      <c r="F19" s="56">
        <v>80000</v>
      </c>
      <c r="G19" s="55">
        <v>760000</v>
      </c>
      <c r="H19" s="56">
        <v>80000</v>
      </c>
      <c r="I19" s="55">
        <v>180000</v>
      </c>
      <c r="J19" s="56">
        <v>95000</v>
      </c>
      <c r="K19" s="10"/>
      <c r="L19" s="10"/>
      <c r="M19" s="10"/>
      <c r="N19" s="10"/>
      <c r="O19" s="11"/>
    </row>
    <row r="20" spans="1:15" s="2" customFormat="1" ht="10.15" customHeight="1" x14ac:dyDescent="0.2">
      <c r="A20" s="71" t="s">
        <v>52</v>
      </c>
      <c r="B20" s="147" t="s">
        <v>47</v>
      </c>
      <c r="C20" s="147"/>
      <c r="D20" s="63" t="s">
        <v>28</v>
      </c>
      <c r="E20" s="55">
        <v>60000</v>
      </c>
      <c r="F20" s="56">
        <v>6000</v>
      </c>
      <c r="G20" s="55">
        <v>60000</v>
      </c>
      <c r="H20" s="56">
        <v>6000</v>
      </c>
      <c r="I20" s="55">
        <f>60000-32000</f>
        <v>28000</v>
      </c>
      <c r="J20" s="56">
        <v>10000</v>
      </c>
      <c r="K20" s="15"/>
      <c r="L20" s="15"/>
      <c r="M20" s="15"/>
      <c r="N20" s="15"/>
      <c r="O20" s="16"/>
    </row>
    <row r="21" spans="1:15" s="2" customFormat="1" ht="10.15" customHeight="1" x14ac:dyDescent="0.2">
      <c r="A21" s="71" t="s">
        <v>116</v>
      </c>
      <c r="B21" s="148" t="s">
        <v>117</v>
      </c>
      <c r="C21" s="170"/>
      <c r="D21" s="63" t="s">
        <v>28</v>
      </c>
      <c r="E21" s="55"/>
      <c r="F21" s="56"/>
      <c r="G21" s="55"/>
      <c r="H21" s="56"/>
      <c r="I21" s="55">
        <v>2220000</v>
      </c>
      <c r="J21" s="56"/>
      <c r="K21" s="15"/>
      <c r="L21" s="15"/>
      <c r="M21" s="15"/>
      <c r="N21" s="15"/>
      <c r="O21" s="16"/>
    </row>
    <row r="22" spans="1:15" s="2" customFormat="1" ht="10.15" customHeight="1" x14ac:dyDescent="0.2">
      <c r="A22" s="71" t="s">
        <v>22</v>
      </c>
      <c r="B22" s="147" t="s">
        <v>65</v>
      </c>
      <c r="C22" s="147"/>
      <c r="D22" s="63" t="s">
        <v>28</v>
      </c>
      <c r="E22" s="55">
        <v>3000</v>
      </c>
      <c r="F22" s="56">
        <v>5000</v>
      </c>
      <c r="G22" s="55">
        <v>3000</v>
      </c>
      <c r="H22" s="56">
        <v>5000</v>
      </c>
      <c r="I22" s="55">
        <v>3000</v>
      </c>
      <c r="J22" s="56">
        <v>5000</v>
      </c>
      <c r="K22" s="10"/>
      <c r="L22" s="10"/>
      <c r="M22" s="10"/>
      <c r="N22" s="10"/>
      <c r="O22" s="11"/>
    </row>
    <row r="23" spans="1:15" s="2" customFormat="1" ht="10.15" customHeight="1" x14ac:dyDescent="0.2">
      <c r="A23" s="36" t="s">
        <v>23</v>
      </c>
      <c r="B23" s="39" t="s">
        <v>66</v>
      </c>
      <c r="C23" s="39"/>
      <c r="D23" s="63" t="s">
        <v>28</v>
      </c>
      <c r="E23" s="62">
        <v>10000</v>
      </c>
      <c r="F23" s="58"/>
      <c r="G23" s="62">
        <v>10000</v>
      </c>
      <c r="H23" s="58"/>
      <c r="I23" s="62">
        <v>5000</v>
      </c>
      <c r="J23" s="58"/>
      <c r="K23" s="15"/>
      <c r="L23" s="15"/>
      <c r="M23" s="15"/>
      <c r="N23" s="15"/>
      <c r="O23" s="16"/>
    </row>
    <row r="24" spans="1:15" s="2" customFormat="1" ht="10.15" customHeight="1" x14ac:dyDescent="0.2">
      <c r="A24" s="36" t="s">
        <v>24</v>
      </c>
      <c r="B24" s="39" t="s">
        <v>76</v>
      </c>
      <c r="C24" s="39"/>
      <c r="D24" s="63" t="s">
        <v>28</v>
      </c>
      <c r="E24" s="62">
        <v>0</v>
      </c>
      <c r="F24" s="58"/>
      <c r="G24" s="62">
        <v>0</v>
      </c>
      <c r="H24" s="58"/>
      <c r="I24" s="62">
        <v>0</v>
      </c>
      <c r="J24" s="58"/>
      <c r="K24" s="15"/>
      <c r="L24" s="15"/>
      <c r="M24" s="15"/>
      <c r="N24" s="15"/>
      <c r="O24" s="16"/>
    </row>
    <row r="25" spans="1:15" s="2" customFormat="1" ht="10.15" customHeight="1" x14ac:dyDescent="0.2">
      <c r="A25" s="36" t="s">
        <v>25</v>
      </c>
      <c r="B25" s="39" t="s">
        <v>68</v>
      </c>
      <c r="C25" s="39"/>
      <c r="D25" s="63" t="s">
        <v>28</v>
      </c>
      <c r="E25" s="62">
        <v>3000</v>
      </c>
      <c r="F25" s="58"/>
      <c r="G25" s="62">
        <v>3000</v>
      </c>
      <c r="H25" s="58"/>
      <c r="I25" s="62">
        <v>3000</v>
      </c>
      <c r="J25" s="58"/>
      <c r="K25" s="15"/>
      <c r="L25" s="15"/>
      <c r="M25" s="15"/>
      <c r="N25" s="15"/>
      <c r="O25" s="16"/>
    </row>
    <row r="26" spans="1:15" ht="10.15" customHeight="1" x14ac:dyDescent="0.2">
      <c r="A26" s="71" t="s">
        <v>26</v>
      </c>
      <c r="B26" s="148" t="s">
        <v>69</v>
      </c>
      <c r="C26" s="149"/>
      <c r="D26" s="63" t="s">
        <v>28</v>
      </c>
      <c r="E26" s="55">
        <v>1636686</v>
      </c>
      <c r="F26" s="56">
        <v>50000</v>
      </c>
      <c r="G26" s="55">
        <v>1621774.49</v>
      </c>
      <c r="H26" s="56">
        <v>50000</v>
      </c>
      <c r="I26" s="55">
        <v>1709182.68</v>
      </c>
      <c r="J26" s="56">
        <v>140000</v>
      </c>
      <c r="K26" s="17"/>
      <c r="L26" s="17"/>
      <c r="M26" s="17"/>
      <c r="N26" s="17"/>
      <c r="O26" s="18"/>
    </row>
    <row r="27" spans="1:15" ht="10.15" customHeight="1" x14ac:dyDescent="0.2">
      <c r="A27" s="71" t="s">
        <v>53</v>
      </c>
      <c r="B27" s="66" t="s">
        <v>71</v>
      </c>
      <c r="C27" s="67"/>
      <c r="D27" s="63" t="s">
        <v>28</v>
      </c>
      <c r="E27" s="55">
        <v>5000</v>
      </c>
      <c r="F27" s="56"/>
      <c r="G27" s="55">
        <v>5000</v>
      </c>
      <c r="H27" s="56"/>
      <c r="I27" s="55">
        <v>5000</v>
      </c>
      <c r="J27" s="56"/>
      <c r="K27" s="17"/>
      <c r="L27" s="17"/>
      <c r="M27" s="17"/>
      <c r="N27" s="17"/>
      <c r="O27" s="18"/>
    </row>
    <row r="28" spans="1:15" ht="10.15" customHeight="1" x14ac:dyDescent="0.2">
      <c r="A28" s="71" t="s">
        <v>54</v>
      </c>
      <c r="B28" s="66" t="s">
        <v>70</v>
      </c>
      <c r="C28" s="67"/>
      <c r="D28" s="63" t="s">
        <v>28</v>
      </c>
      <c r="E28" s="55">
        <v>292000</v>
      </c>
      <c r="F28" s="56">
        <v>10000</v>
      </c>
      <c r="G28" s="55">
        <v>292000</v>
      </c>
      <c r="H28" s="56">
        <v>10000</v>
      </c>
      <c r="I28" s="55">
        <v>300000</v>
      </c>
      <c r="J28" s="56">
        <v>10000</v>
      </c>
      <c r="K28" s="17"/>
      <c r="L28" s="17"/>
      <c r="M28" s="17"/>
      <c r="N28" s="17"/>
      <c r="O28" s="18"/>
    </row>
    <row r="29" spans="1:15" ht="10.15" customHeight="1" x14ac:dyDescent="0.2">
      <c r="A29" s="36" t="s">
        <v>55</v>
      </c>
      <c r="B29" s="37" t="s">
        <v>67</v>
      </c>
      <c r="C29" s="38"/>
      <c r="D29" s="63" t="s">
        <v>28</v>
      </c>
      <c r="E29" s="55">
        <v>75000</v>
      </c>
      <c r="F29" s="56">
        <v>4500</v>
      </c>
      <c r="G29" s="55">
        <v>90216</v>
      </c>
      <c r="H29" s="56">
        <v>4500</v>
      </c>
      <c r="I29" s="55">
        <v>97000</v>
      </c>
      <c r="J29" s="56">
        <v>9000</v>
      </c>
      <c r="K29" s="17"/>
      <c r="L29" s="17"/>
      <c r="M29" s="17"/>
      <c r="N29" s="17"/>
      <c r="O29" s="18"/>
    </row>
    <row r="30" spans="1:15" ht="10.15" customHeight="1" x14ac:dyDescent="0.2">
      <c r="A30" s="71" t="s">
        <v>56</v>
      </c>
      <c r="B30" s="37" t="s">
        <v>48</v>
      </c>
      <c r="C30" s="38"/>
      <c r="D30" s="63" t="s">
        <v>28</v>
      </c>
      <c r="E30" s="55">
        <v>0</v>
      </c>
      <c r="F30" s="56"/>
      <c r="G30" s="55">
        <v>0</v>
      </c>
      <c r="H30" s="56"/>
      <c r="I30" s="55"/>
      <c r="J30" s="56"/>
      <c r="K30" s="17"/>
      <c r="L30" s="17"/>
      <c r="M30" s="17"/>
      <c r="N30" s="17"/>
      <c r="O30" s="18"/>
    </row>
    <row r="31" spans="1:15" ht="10.15" customHeight="1" x14ac:dyDescent="0.2">
      <c r="A31" s="71" t="s">
        <v>57</v>
      </c>
      <c r="B31" s="37" t="s">
        <v>72</v>
      </c>
      <c r="C31" s="38"/>
      <c r="D31" s="63" t="s">
        <v>28</v>
      </c>
      <c r="E31" s="55">
        <v>0</v>
      </c>
      <c r="F31" s="56"/>
      <c r="G31" s="55">
        <v>0</v>
      </c>
      <c r="H31" s="56"/>
      <c r="I31" s="55"/>
      <c r="J31" s="56"/>
      <c r="K31" s="17"/>
      <c r="L31" s="17"/>
      <c r="M31" s="17"/>
      <c r="N31" s="17"/>
      <c r="O31" s="18"/>
    </row>
    <row r="32" spans="1:15" ht="10.15" customHeight="1" x14ac:dyDescent="0.2">
      <c r="A32" s="71" t="s">
        <v>58</v>
      </c>
      <c r="B32" s="37" t="s">
        <v>73</v>
      </c>
      <c r="C32" s="38"/>
      <c r="D32" s="63" t="s">
        <v>28</v>
      </c>
      <c r="E32" s="55">
        <v>0</v>
      </c>
      <c r="F32" s="56"/>
      <c r="G32" s="55">
        <v>0</v>
      </c>
      <c r="H32" s="56"/>
      <c r="I32" s="55"/>
      <c r="J32" s="56"/>
      <c r="K32" s="17"/>
      <c r="L32" s="17"/>
      <c r="M32" s="17"/>
      <c r="N32" s="17"/>
      <c r="O32" s="18"/>
    </row>
    <row r="33" spans="1:15" s="2" customFormat="1" ht="10.15" customHeight="1" x14ac:dyDescent="0.2">
      <c r="A33" s="86" t="s">
        <v>59</v>
      </c>
      <c r="B33" s="94" t="s">
        <v>74</v>
      </c>
      <c r="C33" s="95"/>
      <c r="D33" s="96" t="s">
        <v>28</v>
      </c>
      <c r="E33" s="91">
        <f>E5-E10</f>
        <v>0</v>
      </c>
      <c r="F33" s="91">
        <f t="shared" ref="F33:I33" si="2">F5-F10</f>
        <v>148500</v>
      </c>
      <c r="G33" s="91">
        <f t="shared" si="2"/>
        <v>0</v>
      </c>
      <c r="H33" s="91">
        <f t="shared" si="2"/>
        <v>148500</v>
      </c>
      <c r="I33" s="91">
        <f t="shared" si="2"/>
        <v>0.32000000029802322</v>
      </c>
      <c r="J33" s="83">
        <f>J5-J10</f>
        <v>219000</v>
      </c>
      <c r="K33" s="92"/>
      <c r="L33" s="92"/>
      <c r="M33" s="92"/>
      <c r="N33" s="92"/>
      <c r="O33" s="93"/>
    </row>
    <row r="34" spans="1:15" s="19" customFormat="1" ht="10.15" customHeight="1" x14ac:dyDescent="0.2">
      <c r="A34" s="97" t="s">
        <v>60</v>
      </c>
      <c r="B34" s="150" t="s">
        <v>27</v>
      </c>
      <c r="C34" s="151"/>
      <c r="D34" s="41" t="s">
        <v>28</v>
      </c>
      <c r="E34" s="98">
        <v>31250</v>
      </c>
      <c r="F34" s="99">
        <v>16863</v>
      </c>
      <c r="G34" s="98">
        <v>31250</v>
      </c>
      <c r="H34" s="99">
        <v>16863</v>
      </c>
      <c r="I34" s="98"/>
      <c r="J34" s="99"/>
      <c r="K34" s="100"/>
      <c r="L34" s="101"/>
      <c r="M34" s="101"/>
      <c r="N34" s="101"/>
      <c r="O34" s="102"/>
    </row>
    <row r="35" spans="1:15" s="23" customFormat="1" ht="10.15" customHeight="1" x14ac:dyDescent="0.2">
      <c r="A35" s="20" t="s">
        <v>61</v>
      </c>
      <c r="B35" s="152" t="s">
        <v>43</v>
      </c>
      <c r="C35" s="153"/>
      <c r="D35" s="20" t="s">
        <v>29</v>
      </c>
      <c r="E35" s="64">
        <v>4.5999999999999996</v>
      </c>
      <c r="F35" s="65">
        <v>0.79</v>
      </c>
      <c r="G35" s="64">
        <v>4.5999999999999996</v>
      </c>
      <c r="H35" s="65">
        <v>0.79</v>
      </c>
      <c r="I35" s="64"/>
      <c r="J35" s="65"/>
      <c r="K35" s="21"/>
      <c r="L35" s="21"/>
      <c r="M35" s="21"/>
      <c r="N35" s="21"/>
      <c r="O35" s="22"/>
    </row>
    <row r="36" spans="1:15" s="19" customFormat="1" ht="10.15" customHeight="1" x14ac:dyDescent="0.2">
      <c r="A36" s="24" t="s">
        <v>62</v>
      </c>
      <c r="B36" s="154" t="s">
        <v>30</v>
      </c>
      <c r="C36" s="155"/>
      <c r="D36" s="25" t="s">
        <v>29</v>
      </c>
      <c r="E36" s="103">
        <v>10</v>
      </c>
      <c r="F36" s="104">
        <v>18</v>
      </c>
      <c r="G36" s="103">
        <v>10</v>
      </c>
      <c r="H36" s="104">
        <v>18</v>
      </c>
      <c r="I36" s="103"/>
      <c r="J36" s="104"/>
      <c r="K36" s="26"/>
      <c r="L36" s="26"/>
      <c r="M36" s="26"/>
      <c r="N36" s="26"/>
      <c r="O36" s="27"/>
    </row>
    <row r="37" spans="1:15" s="19" customFormat="1" ht="10.15" customHeight="1" x14ac:dyDescent="0.2">
      <c r="A37" s="171" t="s">
        <v>118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</row>
    <row r="39" spans="1:15" s="34" customFormat="1" ht="9.75" x14ac:dyDescent="0.2">
      <c r="A39" s="31" t="s">
        <v>75</v>
      </c>
      <c r="B39" s="31"/>
      <c r="C39" s="31"/>
      <c r="D39" s="32"/>
      <c r="E39" s="33"/>
      <c r="G39" s="33"/>
      <c r="I39" s="33"/>
    </row>
    <row r="41" spans="1:15" ht="10.5" thickBot="1" x14ac:dyDescent="0.25">
      <c r="A41" s="139" t="s">
        <v>78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6" t="s">
        <v>37</v>
      </c>
      <c r="M41" s="136"/>
      <c r="N41" s="136" t="s">
        <v>38</v>
      </c>
      <c r="O41" s="136"/>
    </row>
    <row r="42" spans="1:15" ht="12.75" x14ac:dyDescent="0.2">
      <c r="A42" s="140" t="s">
        <v>82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2"/>
      <c r="L42" s="132">
        <v>579.97</v>
      </c>
      <c r="M42" s="142"/>
      <c r="N42" s="132">
        <v>600</v>
      </c>
      <c r="O42" s="133"/>
    </row>
    <row r="43" spans="1:15" ht="12.75" x14ac:dyDescent="0.2">
      <c r="A43" s="143" t="s">
        <v>83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29"/>
      <c r="L43" s="128">
        <v>192.26</v>
      </c>
      <c r="M43" s="129"/>
      <c r="N43" s="128">
        <v>350</v>
      </c>
      <c r="O43" s="134"/>
    </row>
    <row r="44" spans="1:15" ht="12.75" x14ac:dyDescent="0.2">
      <c r="A44" s="143" t="s">
        <v>84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29"/>
      <c r="L44" s="128">
        <v>642.53</v>
      </c>
      <c r="M44" s="129"/>
      <c r="N44" s="128">
        <v>800</v>
      </c>
      <c r="O44" s="134"/>
    </row>
    <row r="45" spans="1:15" ht="12.75" x14ac:dyDescent="0.2">
      <c r="A45" s="143" t="s">
        <v>85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29"/>
      <c r="L45" s="128">
        <v>29.89</v>
      </c>
      <c r="M45" s="129"/>
      <c r="N45" s="128">
        <v>250</v>
      </c>
      <c r="O45" s="134"/>
    </row>
    <row r="46" spans="1:15" ht="12.75" x14ac:dyDescent="0.2">
      <c r="A46" s="143" t="s">
        <v>86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29"/>
      <c r="L46" s="128">
        <v>160.88</v>
      </c>
      <c r="M46" s="129"/>
      <c r="N46" s="128">
        <v>250</v>
      </c>
      <c r="O46" s="134"/>
    </row>
    <row r="47" spans="1:15" ht="12.75" x14ac:dyDescent="0.2">
      <c r="A47" s="143" t="s">
        <v>115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29"/>
      <c r="L47" s="128">
        <v>109.78</v>
      </c>
      <c r="M47" s="129"/>
      <c r="N47" s="128">
        <v>150</v>
      </c>
      <c r="O47" s="134"/>
    </row>
    <row r="48" spans="1:15" ht="12.75" x14ac:dyDescent="0.2">
      <c r="A48" s="143" t="s">
        <v>87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29"/>
      <c r="L48" s="128">
        <v>76.47</v>
      </c>
      <c r="M48" s="129"/>
      <c r="N48" s="128">
        <v>100</v>
      </c>
      <c r="O48" s="134"/>
    </row>
    <row r="49" spans="1:15" ht="12.75" x14ac:dyDescent="0.2">
      <c r="A49" s="143" t="s">
        <v>88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29"/>
      <c r="L49" s="128">
        <v>415</v>
      </c>
      <c r="M49" s="129"/>
      <c r="N49" s="128">
        <v>600</v>
      </c>
      <c r="O49" s="134"/>
    </row>
    <row r="50" spans="1:15" ht="13.5" thickBot="1" x14ac:dyDescent="0.25">
      <c r="A50" s="145" t="s">
        <v>89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31"/>
      <c r="L50" s="130">
        <v>192.26</v>
      </c>
      <c r="M50" s="131"/>
      <c r="N50" s="130">
        <v>200</v>
      </c>
      <c r="O50" s="135"/>
    </row>
    <row r="52" spans="1:15" s="34" customFormat="1" ht="9.75" x14ac:dyDescent="0.2">
      <c r="A52" s="31" t="s">
        <v>44</v>
      </c>
      <c r="B52" s="31"/>
      <c r="C52" s="31"/>
      <c r="D52" s="32"/>
      <c r="E52" s="33"/>
      <c r="G52" s="33"/>
      <c r="I52" s="33"/>
    </row>
    <row r="54" spans="1:15" ht="10.5" thickBot="1" x14ac:dyDescent="0.25">
      <c r="A54" s="137" t="s">
        <v>39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8" t="s">
        <v>37</v>
      </c>
      <c r="M54" s="138"/>
      <c r="N54" s="138" t="s">
        <v>40</v>
      </c>
      <c r="O54" s="138"/>
    </row>
    <row r="55" spans="1:15" x14ac:dyDescent="0.15">
      <c r="A55" s="105" t="s">
        <v>90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26">
        <v>23</v>
      </c>
      <c r="M55" s="107"/>
      <c r="N55" s="127">
        <v>23</v>
      </c>
      <c r="O55" s="108"/>
    </row>
    <row r="56" spans="1:15" x14ac:dyDescent="0.15">
      <c r="A56" s="109" t="s">
        <v>91</v>
      </c>
      <c r="B56" s="110"/>
      <c r="C56" s="110"/>
      <c r="D56" s="111"/>
      <c r="E56" s="112"/>
      <c r="F56" s="17"/>
      <c r="G56" s="112"/>
      <c r="H56" s="17"/>
      <c r="I56" s="112"/>
      <c r="J56" s="17"/>
      <c r="K56" s="17"/>
      <c r="L56" s="113">
        <v>32</v>
      </c>
      <c r="M56" s="114"/>
      <c r="N56" s="115">
        <v>32</v>
      </c>
      <c r="O56" s="116"/>
    </row>
    <row r="57" spans="1:15" x14ac:dyDescent="0.15">
      <c r="A57" s="109" t="s">
        <v>92</v>
      </c>
      <c r="B57" s="110"/>
      <c r="C57" s="110"/>
      <c r="D57" s="111"/>
      <c r="E57" s="112"/>
      <c r="F57" s="17"/>
      <c r="G57" s="112"/>
      <c r="H57" s="17"/>
      <c r="I57" s="112"/>
      <c r="J57" s="17"/>
      <c r="K57" s="17"/>
      <c r="L57" s="113">
        <v>36</v>
      </c>
      <c r="M57" s="114"/>
      <c r="N57" s="115">
        <v>36</v>
      </c>
      <c r="O57" s="116"/>
    </row>
    <row r="58" spans="1:15" x14ac:dyDescent="0.15">
      <c r="A58" s="109" t="s">
        <v>93</v>
      </c>
      <c r="B58" s="110"/>
      <c r="C58" s="110"/>
      <c r="D58" s="111"/>
      <c r="E58" s="112"/>
      <c r="F58" s="17"/>
      <c r="G58" s="112"/>
      <c r="H58" s="17"/>
      <c r="I58" s="112"/>
      <c r="J58" s="17"/>
      <c r="K58" s="17"/>
      <c r="L58" s="113">
        <v>45</v>
      </c>
      <c r="M58" s="114"/>
      <c r="N58" s="115">
        <v>45</v>
      </c>
      <c r="O58" s="116"/>
    </row>
    <row r="59" spans="1:15" x14ac:dyDescent="0.15">
      <c r="A59" s="109" t="s">
        <v>94</v>
      </c>
      <c r="B59" s="110"/>
      <c r="C59" s="110"/>
      <c r="D59" s="111"/>
      <c r="E59" s="112"/>
      <c r="F59" s="17"/>
      <c r="G59" s="112"/>
      <c r="H59" s="17"/>
      <c r="I59" s="112"/>
      <c r="J59" s="17"/>
      <c r="K59" s="17"/>
      <c r="L59" s="113">
        <v>50</v>
      </c>
      <c r="M59" s="114"/>
      <c r="N59" s="115">
        <v>50</v>
      </c>
      <c r="O59" s="116"/>
    </row>
    <row r="60" spans="1:15" x14ac:dyDescent="0.15">
      <c r="A60" s="109" t="s">
        <v>95</v>
      </c>
      <c r="B60" s="110"/>
      <c r="C60" s="110"/>
      <c r="D60" s="111"/>
      <c r="E60" s="112"/>
      <c r="F60" s="17"/>
      <c r="G60" s="112"/>
      <c r="H60" s="17"/>
      <c r="I60" s="112"/>
      <c r="J60" s="17"/>
      <c r="K60" s="17"/>
      <c r="L60" s="113">
        <v>61</v>
      </c>
      <c r="M60" s="114"/>
      <c r="N60" s="115">
        <v>61</v>
      </c>
      <c r="O60" s="116"/>
    </row>
    <row r="61" spans="1:15" x14ac:dyDescent="0.15">
      <c r="A61" s="109" t="s">
        <v>96</v>
      </c>
      <c r="B61" s="110"/>
      <c r="C61" s="110"/>
      <c r="D61" s="111"/>
      <c r="E61" s="112"/>
      <c r="F61" s="17"/>
      <c r="G61" s="112"/>
      <c r="H61" s="17"/>
      <c r="I61" s="112"/>
      <c r="J61" s="17"/>
      <c r="K61" s="17"/>
      <c r="L61" s="113">
        <v>23</v>
      </c>
      <c r="M61" s="114"/>
      <c r="N61" s="115">
        <v>23</v>
      </c>
      <c r="O61" s="116"/>
    </row>
    <row r="62" spans="1:15" x14ac:dyDescent="0.15">
      <c r="A62" s="109" t="s">
        <v>97</v>
      </c>
      <c r="B62" s="110"/>
      <c r="C62" s="110"/>
      <c r="D62" s="111"/>
      <c r="E62" s="112"/>
      <c r="F62" s="17"/>
      <c r="G62" s="112"/>
      <c r="H62" s="17"/>
      <c r="I62" s="112"/>
      <c r="J62" s="17"/>
      <c r="K62" s="17"/>
      <c r="L62" s="113">
        <v>32</v>
      </c>
      <c r="M62" s="114"/>
      <c r="N62" s="115">
        <v>32</v>
      </c>
      <c r="O62" s="116"/>
    </row>
    <row r="63" spans="1:15" x14ac:dyDescent="0.15">
      <c r="A63" s="109" t="s">
        <v>98</v>
      </c>
      <c r="B63" s="110"/>
      <c r="C63" s="110"/>
      <c r="D63" s="111"/>
      <c r="E63" s="112"/>
      <c r="F63" s="17"/>
      <c r="G63" s="112"/>
      <c r="H63" s="17"/>
      <c r="I63" s="112"/>
      <c r="J63" s="17"/>
      <c r="K63" s="17"/>
      <c r="L63" s="113">
        <v>23</v>
      </c>
      <c r="M63" s="114"/>
      <c r="N63" s="115">
        <v>23</v>
      </c>
      <c r="O63" s="116"/>
    </row>
    <row r="64" spans="1:15" x14ac:dyDescent="0.15">
      <c r="A64" s="109" t="s">
        <v>99</v>
      </c>
      <c r="B64" s="110"/>
      <c r="C64" s="110"/>
      <c r="D64" s="111"/>
      <c r="E64" s="112"/>
      <c r="F64" s="17"/>
      <c r="G64" s="112"/>
      <c r="H64" s="17"/>
      <c r="I64" s="112"/>
      <c r="J64" s="17"/>
      <c r="K64" s="17"/>
      <c r="L64" s="113">
        <v>32</v>
      </c>
      <c r="M64" s="114"/>
      <c r="N64" s="115">
        <v>32</v>
      </c>
      <c r="O64" s="116"/>
    </row>
    <row r="65" spans="1:15" x14ac:dyDescent="0.15">
      <c r="A65" s="109" t="s">
        <v>100</v>
      </c>
      <c r="B65" s="110"/>
      <c r="C65" s="110"/>
      <c r="D65" s="111"/>
      <c r="E65" s="112"/>
      <c r="F65" s="17"/>
      <c r="G65" s="112"/>
      <c r="H65" s="17"/>
      <c r="I65" s="112"/>
      <c r="J65" s="17"/>
      <c r="K65" s="17"/>
      <c r="L65" s="113">
        <v>36</v>
      </c>
      <c r="M65" s="114"/>
      <c r="N65" s="115">
        <v>36</v>
      </c>
      <c r="O65" s="116"/>
    </row>
    <row r="66" spans="1:15" x14ac:dyDescent="0.15">
      <c r="A66" s="109" t="s">
        <v>101</v>
      </c>
      <c r="B66" s="110"/>
      <c r="C66" s="110"/>
      <c r="D66" s="111"/>
      <c r="E66" s="112"/>
      <c r="F66" s="17"/>
      <c r="G66" s="112"/>
      <c r="H66" s="17"/>
      <c r="I66" s="112"/>
      <c r="J66" s="17"/>
      <c r="K66" s="17"/>
      <c r="L66" s="113">
        <v>45</v>
      </c>
      <c r="M66" s="114"/>
      <c r="N66" s="115">
        <v>45</v>
      </c>
      <c r="O66" s="116"/>
    </row>
    <row r="67" spans="1:15" x14ac:dyDescent="0.15">
      <c r="A67" s="109" t="s">
        <v>102</v>
      </c>
      <c r="B67" s="110"/>
      <c r="C67" s="110"/>
      <c r="D67" s="111"/>
      <c r="E67" s="112"/>
      <c r="F67" s="17"/>
      <c r="G67" s="112"/>
      <c r="H67" s="17"/>
      <c r="I67" s="112"/>
      <c r="J67" s="17"/>
      <c r="K67" s="17"/>
      <c r="L67" s="113">
        <v>38</v>
      </c>
      <c r="M67" s="114"/>
      <c r="N67" s="115">
        <v>38</v>
      </c>
      <c r="O67" s="116"/>
    </row>
    <row r="68" spans="1:15" x14ac:dyDescent="0.15">
      <c r="A68" s="109" t="s">
        <v>103</v>
      </c>
      <c r="B68" s="110"/>
      <c r="C68" s="110"/>
      <c r="D68" s="111"/>
      <c r="E68" s="112"/>
      <c r="F68" s="17"/>
      <c r="G68" s="112"/>
      <c r="H68" s="17"/>
      <c r="I68" s="112"/>
      <c r="J68" s="17"/>
      <c r="K68" s="17"/>
      <c r="L68" s="113">
        <v>38</v>
      </c>
      <c r="M68" s="114"/>
      <c r="N68" s="115">
        <v>38</v>
      </c>
      <c r="O68" s="116"/>
    </row>
    <row r="69" spans="1:15" x14ac:dyDescent="0.15">
      <c r="A69" s="109" t="s">
        <v>104</v>
      </c>
      <c r="B69" s="110"/>
      <c r="C69" s="110"/>
      <c r="D69" s="111"/>
      <c r="E69" s="112"/>
      <c r="F69" s="17"/>
      <c r="G69" s="112"/>
      <c r="H69" s="17"/>
      <c r="I69" s="112"/>
      <c r="J69" s="17"/>
      <c r="K69" s="17"/>
      <c r="L69" s="113">
        <v>88</v>
      </c>
      <c r="M69" s="114"/>
      <c r="N69" s="115">
        <v>90</v>
      </c>
      <c r="O69" s="116"/>
    </row>
    <row r="70" spans="1:15" x14ac:dyDescent="0.15">
      <c r="A70" s="109" t="s">
        <v>105</v>
      </c>
      <c r="B70" s="110"/>
      <c r="C70" s="110"/>
      <c r="D70" s="111"/>
      <c r="E70" s="112"/>
      <c r="F70" s="17"/>
      <c r="G70" s="112"/>
      <c r="H70" s="17"/>
      <c r="I70" s="112"/>
      <c r="J70" s="17"/>
      <c r="K70" s="17"/>
      <c r="L70" s="113">
        <v>99</v>
      </c>
      <c r="M70" s="114"/>
      <c r="N70" s="115">
        <v>101</v>
      </c>
      <c r="O70" s="116"/>
    </row>
    <row r="71" spans="1:15" x14ac:dyDescent="0.15">
      <c r="A71" s="109" t="s">
        <v>106</v>
      </c>
      <c r="B71" s="110"/>
      <c r="C71" s="110"/>
      <c r="D71" s="111"/>
      <c r="E71" s="112"/>
      <c r="F71" s="17"/>
      <c r="G71" s="112"/>
      <c r="H71" s="17"/>
      <c r="I71" s="112"/>
      <c r="J71" s="17"/>
      <c r="K71" s="17"/>
      <c r="L71" s="113">
        <v>61</v>
      </c>
      <c r="M71" s="114"/>
      <c r="N71" s="115">
        <v>63</v>
      </c>
      <c r="O71" s="116"/>
    </row>
    <row r="72" spans="1:15" x14ac:dyDescent="0.15">
      <c r="A72" s="109" t="s">
        <v>107</v>
      </c>
      <c r="B72" s="110"/>
      <c r="C72" s="110"/>
      <c r="D72" s="111"/>
      <c r="E72" s="112"/>
      <c r="F72" s="17"/>
      <c r="G72" s="112"/>
      <c r="H72" s="17"/>
      <c r="I72" s="112"/>
      <c r="J72" s="17"/>
      <c r="K72" s="17"/>
      <c r="L72" s="113">
        <v>70</v>
      </c>
      <c r="M72" s="114"/>
      <c r="N72" s="115">
        <v>72</v>
      </c>
      <c r="O72" s="116"/>
    </row>
    <row r="73" spans="1:15" x14ac:dyDescent="0.15">
      <c r="A73" s="109" t="s">
        <v>108</v>
      </c>
      <c r="B73" s="110"/>
      <c r="C73" s="110"/>
      <c r="D73" s="111"/>
      <c r="E73" s="112"/>
      <c r="F73" s="17"/>
      <c r="G73" s="112"/>
      <c r="H73" s="17"/>
      <c r="I73" s="112"/>
      <c r="J73" s="17"/>
      <c r="K73" s="17"/>
      <c r="L73" s="113">
        <v>76</v>
      </c>
      <c r="M73" s="114"/>
      <c r="N73" s="115">
        <v>78</v>
      </c>
      <c r="O73" s="116"/>
    </row>
    <row r="74" spans="1:15" x14ac:dyDescent="0.15">
      <c r="A74" s="109" t="s">
        <v>109</v>
      </c>
      <c r="B74" s="110"/>
      <c r="C74" s="110"/>
      <c r="D74" s="111"/>
      <c r="E74" s="112"/>
      <c r="F74" s="17"/>
      <c r="G74" s="112"/>
      <c r="H74" s="17"/>
      <c r="I74" s="112"/>
      <c r="J74" s="17"/>
      <c r="K74" s="17"/>
      <c r="L74" s="113">
        <v>86</v>
      </c>
      <c r="M74" s="114"/>
      <c r="N74" s="115">
        <v>88</v>
      </c>
      <c r="O74" s="116"/>
    </row>
    <row r="75" spans="1:15" x14ac:dyDescent="0.15">
      <c r="A75" s="109" t="s">
        <v>110</v>
      </c>
      <c r="B75" s="110"/>
      <c r="C75" s="110"/>
      <c r="D75" s="111"/>
      <c r="E75" s="112"/>
      <c r="F75" s="17"/>
      <c r="G75" s="112"/>
      <c r="H75" s="17"/>
      <c r="I75" s="112"/>
      <c r="J75" s="17"/>
      <c r="K75" s="17"/>
      <c r="L75" s="113">
        <v>45</v>
      </c>
      <c r="M75" s="114"/>
      <c r="N75" s="115">
        <v>45</v>
      </c>
      <c r="O75" s="116"/>
    </row>
    <row r="76" spans="1:15" x14ac:dyDescent="0.15">
      <c r="A76" s="109" t="s">
        <v>111</v>
      </c>
      <c r="B76" s="110"/>
      <c r="C76" s="110"/>
      <c r="D76" s="111"/>
      <c r="E76" s="112"/>
      <c r="F76" s="17"/>
      <c r="G76" s="112"/>
      <c r="H76" s="17"/>
      <c r="I76" s="112"/>
      <c r="J76" s="17"/>
      <c r="K76" s="17"/>
      <c r="L76" s="113">
        <v>82</v>
      </c>
      <c r="M76" s="114"/>
      <c r="N76" s="115">
        <v>82</v>
      </c>
      <c r="O76" s="116"/>
    </row>
    <row r="77" spans="1:15" x14ac:dyDescent="0.15">
      <c r="A77" s="109" t="s">
        <v>112</v>
      </c>
      <c r="B77" s="110"/>
      <c r="C77" s="110"/>
      <c r="D77" s="111"/>
      <c r="E77" s="112"/>
      <c r="F77" s="17"/>
      <c r="G77" s="112"/>
      <c r="H77" s="17"/>
      <c r="I77" s="112"/>
      <c r="J77" s="17"/>
      <c r="K77" s="17"/>
      <c r="L77" s="113">
        <v>82</v>
      </c>
      <c r="M77" s="114"/>
      <c r="N77" s="115">
        <v>84</v>
      </c>
      <c r="O77" s="116"/>
    </row>
    <row r="78" spans="1:15" ht="9" thickBot="1" x14ac:dyDescent="0.2">
      <c r="A78" s="117" t="s">
        <v>113</v>
      </c>
      <c r="B78" s="118"/>
      <c r="C78" s="118"/>
      <c r="D78" s="119"/>
      <c r="E78" s="120"/>
      <c r="F78" s="121"/>
      <c r="G78" s="120"/>
      <c r="H78" s="121"/>
      <c r="I78" s="120"/>
      <c r="J78" s="121"/>
      <c r="K78" s="121"/>
      <c r="L78" s="122">
        <v>82</v>
      </c>
      <c r="M78" s="123"/>
      <c r="N78" s="124">
        <v>85</v>
      </c>
      <c r="O78" s="125"/>
    </row>
  </sheetData>
  <mergeCells count="58">
    <mergeCell ref="B21:C21"/>
    <mergeCell ref="A37:O37"/>
    <mergeCell ref="B5:C5"/>
    <mergeCell ref="A1:O1"/>
    <mergeCell ref="E3:F3"/>
    <mergeCell ref="G3:H3"/>
    <mergeCell ref="I3:J3"/>
    <mergeCell ref="K4:O4"/>
    <mergeCell ref="B20:C20"/>
    <mergeCell ref="B6:C6"/>
    <mergeCell ref="B7:C7"/>
    <mergeCell ref="B9:C9"/>
    <mergeCell ref="B10:C10"/>
    <mergeCell ref="B11:C11"/>
    <mergeCell ref="B12:C12"/>
    <mergeCell ref="B14:C14"/>
    <mergeCell ref="B15:C15"/>
    <mergeCell ref="B17:C17"/>
    <mergeCell ref="B18:C18"/>
    <mergeCell ref="B19:C19"/>
    <mergeCell ref="L42:M42"/>
    <mergeCell ref="B22:C22"/>
    <mergeCell ref="B26:C26"/>
    <mergeCell ref="B34:C34"/>
    <mergeCell ref="B35:C35"/>
    <mergeCell ref="B36:C36"/>
    <mergeCell ref="L47:M47"/>
    <mergeCell ref="L41:M41"/>
    <mergeCell ref="N41:O41"/>
    <mergeCell ref="A54:K54"/>
    <mergeCell ref="L54:M54"/>
    <mergeCell ref="N54:O54"/>
    <mergeCell ref="A41:K41"/>
    <mergeCell ref="A42:K42"/>
    <mergeCell ref="A43:K43"/>
    <mergeCell ref="A44:K44"/>
    <mergeCell ref="A45:K45"/>
    <mergeCell ref="A46:K46"/>
    <mergeCell ref="A47:K47"/>
    <mergeCell ref="A48:K48"/>
    <mergeCell ref="A49:K49"/>
    <mergeCell ref="A50:K50"/>
    <mergeCell ref="L48:M48"/>
    <mergeCell ref="L49:M49"/>
    <mergeCell ref="L50:M50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L43:M43"/>
    <mergeCell ref="L44:M44"/>
    <mergeCell ref="L45:M45"/>
    <mergeCell ref="L46:M46"/>
  </mergeCells>
  <pageMargins left="0.62992125984251968" right="0.23622047244094491" top="0.15748031496062992" bottom="0.15748031496062992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rozp2024-název organizace</vt:lpstr>
    </vt:vector>
  </TitlesOfParts>
  <Company>Městský úřad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2023-10-25T08:19:00Z</cp:lastPrinted>
  <dcterms:created xsi:type="dcterms:W3CDTF">1998-11-03T08:17:51Z</dcterms:created>
  <dcterms:modified xsi:type="dcterms:W3CDTF">2023-10-25T08:35:13Z</dcterms:modified>
</cp:coreProperties>
</file>